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4795" windowHeight="14130"/>
  </bookViews>
  <sheets>
    <sheet name="工事費内訳書" sheetId="4" r:id="rId1"/>
  </sheets>
  <definedNames>
    <definedName name="_xlnm.Print_Area" localSheetId="0">工事費内訳書!$A$1:$G$104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99" i="4" l="1"/>
  <c r="G98" i="4"/>
  <c r="G97" i="4"/>
  <c r="G96" i="4"/>
  <c r="G94" i="4"/>
  <c r="G93" i="4" s="1"/>
  <c r="G92" i="4" s="1"/>
  <c r="G91" i="4" s="1"/>
  <c r="G89" i="4" s="1"/>
  <c r="G88" i="4" s="1"/>
  <c r="G77" i="4"/>
  <c r="G76" i="4"/>
  <c r="G75" i="4"/>
  <c r="G72" i="4"/>
  <c r="G71" i="4"/>
  <c r="G70" i="4"/>
  <c r="G68" i="4"/>
  <c r="G67" i="4"/>
  <c r="G66" i="4"/>
  <c r="G64" i="4"/>
  <c r="G63" i="4"/>
  <c r="G62" i="4" s="1"/>
  <c r="G55" i="4"/>
  <c r="G54" i="4"/>
  <c r="G53" i="4"/>
  <c r="G49" i="4"/>
  <c r="G38" i="4"/>
  <c r="G27" i="4"/>
  <c r="G26" i="4"/>
  <c r="G25" i="4" s="1"/>
  <c r="G12" i="4" s="1"/>
  <c r="G11" i="4" s="1"/>
  <c r="G10" i="4" s="1"/>
  <c r="G103" i="4" s="1"/>
  <c r="G104" i="4" s="1"/>
  <c r="G15" i="4"/>
  <c r="G14" i="4"/>
  <c r="G13" i="4"/>
</calcChain>
</file>

<file path=xl/sharedStrings.xml><?xml version="1.0" encoding="utf-8"?>
<sst xmlns="http://schemas.openxmlformats.org/spreadsheetml/2006/main" count="203" uniqueCount="74">
  <si>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</si>
  <si>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</si>
  <si>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</si>
  <si>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</si>
  <si>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</si>
  <si>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</si>
  <si>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</si>
  <si>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</si>
  <si>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</si>
  <si>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</si>
  <si>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</si>
  <si>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</si>
  <si>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</si>
  <si>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Ｒ１徳林　緊急予防　神山町西分　山腹工事</t>
  </si>
  <si>
    <t>工事原価
_x000D_</t>
  </si>
  <si>
    <t>式</t>
  </si>
  <si>
    <t>直接工事費
_x000D_</t>
  </si>
  <si>
    <t>直接工事費(諸経費対象)
_x000D_</t>
  </si>
  <si>
    <t>土留工（コンクリート）
_x000D_</t>
  </si>
  <si>
    <t>コンクリートポンプ車打設
_x000D_18-8-40BB 無筋　小型車割増、養生工含む</t>
  </si>
  <si>
    <t>m3</t>
  </si>
  <si>
    <t>SP 型枠 森林
_x000D_一般型枠,鉄筋･無筋構造物</t>
  </si>
  <si>
    <t>㎡</t>
  </si>
  <si>
    <t>足場設置・撤去
_x000D_単管傾斜足場,安全ネットなし</t>
  </si>
  <si>
    <t>掛㎡</t>
  </si>
  <si>
    <t>SP 掘削 森林
_x000D_土砂,上記以外(小規模),-,-,-,標準,-,-,-</t>
  </si>
  <si>
    <t>岩石掘削(機械)(山地治山岩石工)
_x000D_油圧式600～800kg級,軟岩(Ⅰ)B</t>
  </si>
  <si>
    <t>土砂掘削面整形
_x000D_粘性土・礫質土</t>
  </si>
  <si>
    <t>岩盤掘削面整形・岩盤清掃
_x000D_岩盤掘削面整形</t>
  </si>
  <si>
    <t>ネームプレート（ｱﾙﾐﾆｳﾑ軽合金鋳造製）
_x000D_A型(横40cm×縦30cm×1cm)　堤名板用</t>
  </si>
  <si>
    <t>枚</t>
  </si>
  <si>
    <t>硬質ポリ塩化ビニル管
_x000D_薄肉管VU　径150　長4.0m</t>
  </si>
  <si>
    <t>本</t>
  </si>
  <si>
    <t>水路工（コンクリート）
_x000D_</t>
  </si>
  <si>
    <t>コンクリート打設　水路
_x000D_ポンプ打設，養生，小型車割増し含む</t>
  </si>
  <si>
    <t>基礎・裏込・中詰（砕石・栗石）工（人力施工）
_x000D_基礎,かきこみ・敷均し,栗石・割栗石</t>
  </si>
  <si>
    <t>再生クラッシャラン
_x000D_RC-30 30～0mm</t>
  </si>
  <si>
    <t>SP 目地板 森林
_x000D_瀝青繊維質目地板 t=10mm</t>
  </si>
  <si>
    <t>均し基礎コンクリート
_x000D_無筋･鉄筋構造物,ｺﾝｸﾘｰﾄﾎﾟﾝﾌﾟ車打設,18-8-40(高炉),10m3以上100m3未満,一般養生,60m以下,-,-</t>
  </si>
  <si>
    <t>斜面整地
_x000D_礫質土</t>
  </si>
  <si>
    <t>埋戻し
_x000D_土砂,小規模(標準)</t>
  </si>
  <si>
    <t>側壁工
_x000D_</t>
  </si>
  <si>
    <t>吸出し防止マット
_x000D_ヤシ繊維系　厚10mm　7kgf/5cm</t>
  </si>
  <si>
    <t>床板
_x000D_</t>
  </si>
  <si>
    <t>異形棒鋼
_x000D_SD295A　　　　　D13</t>
  </si>
  <si>
    <t>ton</t>
  </si>
  <si>
    <t>暗渠工
_x000D_</t>
  </si>
  <si>
    <t>礫暗渠工（Ａタイプ）
_x000D_</t>
  </si>
  <si>
    <t>SP 暗渠排水管 森林
_x000D_据付･撤去,波状管及び網状管,50～150mm,不要</t>
  </si>
  <si>
    <t>ｍ</t>
  </si>
  <si>
    <t>軟質塩化ビニルシート
_x000D_厚さ1.0mm</t>
  </si>
  <si>
    <t>吸出・洗掘防止マット
_x000D_不織布　短繊維　厚さ10.0mm</t>
  </si>
  <si>
    <t>筋工
_x000D_</t>
  </si>
  <si>
    <t>筋工（丸太）
_x000D_</t>
  </si>
  <si>
    <t>丸太筋工(皮剥無　先端加工有　2本筋工)
_x000D_</t>
  </si>
  <si>
    <t>植栽工
_x000D_</t>
  </si>
  <si>
    <t>植栽工
_x000D_ポット苗、バーク堆肥、施肥含む</t>
  </si>
  <si>
    <t>仮設工
_x000D_</t>
  </si>
  <si>
    <t>仮設作業道
_x000D_L=140.0</t>
  </si>
  <si>
    <t>SP 路体(築堤)盛土 森林
_x000D_2.5m以上4.0m未満,-,-</t>
  </si>
  <si>
    <t>附帯工
_x000D_</t>
  </si>
  <si>
    <t>間接工事費
_x000D_</t>
  </si>
  <si>
    <t>共通仮設費
_x000D_</t>
  </si>
  <si>
    <t>共通仮設費（率計上）
_x000D_</t>
  </si>
  <si>
    <t>準備費
_x000D_</t>
  </si>
  <si>
    <t>支障木伐採費
_x000D_</t>
  </si>
  <si>
    <t>スギ　伐採費
_x000D_胸高直径　30cm</t>
  </si>
  <si>
    <t>営繕費
_x000D_</t>
  </si>
  <si>
    <t>洋式トイレ設置
_x000D_</t>
  </si>
  <si>
    <t>洋式トイレ設置
_x000D_和式トイレとの差額分</t>
  </si>
  <si>
    <t>月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</si>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</sst>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topLeftCell="A57" zoomScaleNormal="100" zoomScaleSheetLayoutView="100" workbookViewId="0">
      <selection activeCell="K24" sqref="K2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+G11+G88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+G13+G25+G53+G62+G66+G70+G75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20.6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84.5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24</v>
      </c>
      <c r="F18" s="13">
        <v>36.799999999999997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20</v>
      </c>
      <c r="F19" s="13">
        <v>39.700000000000003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20</v>
      </c>
      <c r="F20" s="13">
        <v>49.7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22</v>
      </c>
      <c r="F21" s="13">
        <v>0.9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22</v>
      </c>
      <c r="F22" s="13">
        <v>19.600000000000001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42" t="s">
        <v>29</v>
      </c>
      <c r="E23" s="12" t="s">
        <v>30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32</v>
      </c>
      <c r="F24" s="13">
        <v>0.48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26" t="s">
        <v>33</v>
      </c>
      <c r="C25" s="27"/>
      <c r="D25" s="28"/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2</v>
      </c>
    </row>
    <row r="26" spans="1:10" ht="42" customHeight="1">
      <c r="A26" s="10"/>
      <c r="B26" s="11"/>
      <c r="C26" s="26" t="s">
        <v>33</v>
      </c>
      <c r="D26" s="28"/>
      <c r="E26" s="12" t="s">
        <v>15</v>
      </c>
      <c r="F26" s="13">
        <v>1</v>
      </c>
      <c r="G26" s="14">
        <f>+G27+G38+G49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33</v>
      </c>
      <c r="E27" s="12" t="s">
        <v>15</v>
      </c>
      <c r="F27" s="13">
        <v>1</v>
      </c>
      <c r="G27" s="14">
        <f>+G28+G29+G30+G31+G32+G33+G34+G35+G36+G37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20</v>
      </c>
      <c r="F28" s="13">
        <v>60.8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21</v>
      </c>
      <c r="E29" s="12" t="s">
        <v>22</v>
      </c>
      <c r="F29" s="13">
        <v>275.60000000000002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35</v>
      </c>
      <c r="E30" s="12" t="s">
        <v>20</v>
      </c>
      <c r="F30" s="13">
        <v>38.700000000000003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36</v>
      </c>
      <c r="E31" s="12" t="s">
        <v>20</v>
      </c>
      <c r="F31" s="13">
        <v>7.8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37</v>
      </c>
      <c r="E32" s="12" t="s">
        <v>22</v>
      </c>
      <c r="F32" s="13">
        <v>7.4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42" t="s">
        <v>38</v>
      </c>
      <c r="E33" s="12" t="s">
        <v>20</v>
      </c>
      <c r="F33" s="13">
        <v>6.5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39</v>
      </c>
      <c r="E34" s="12" t="s">
        <v>22</v>
      </c>
      <c r="F34" s="13">
        <v>161.6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40</v>
      </c>
      <c r="E35" s="12" t="s">
        <v>20</v>
      </c>
      <c r="F35" s="13">
        <v>137.1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25</v>
      </c>
      <c r="E36" s="12" t="s">
        <v>20</v>
      </c>
      <c r="F36" s="13">
        <v>78.7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26</v>
      </c>
      <c r="E37" s="12" t="s">
        <v>20</v>
      </c>
      <c r="F37" s="13">
        <v>125.3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41</v>
      </c>
      <c r="E38" s="12" t="s">
        <v>15</v>
      </c>
      <c r="F38" s="13">
        <v>1</v>
      </c>
      <c r="G38" s="14">
        <f>+G39+G40+G41+G42+G43+G44+G45+G46+G47+G48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34</v>
      </c>
      <c r="E39" s="12" t="s">
        <v>20</v>
      </c>
      <c r="F39" s="13">
        <v>8.4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21</v>
      </c>
      <c r="E40" s="12" t="s">
        <v>22</v>
      </c>
      <c r="F40" s="13">
        <v>18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37</v>
      </c>
      <c r="E41" s="12" t="s">
        <v>22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23</v>
      </c>
      <c r="E42" s="12" t="s">
        <v>24</v>
      </c>
      <c r="F42" s="13">
        <v>9.1999999999999993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31</v>
      </c>
      <c r="E43" s="12" t="s">
        <v>32</v>
      </c>
      <c r="F43" s="13">
        <v>0.38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42</v>
      </c>
      <c r="E44" s="12" t="s">
        <v>22</v>
      </c>
      <c r="F44" s="13">
        <v>0.8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40</v>
      </c>
      <c r="E45" s="12" t="s">
        <v>20</v>
      </c>
      <c r="F45" s="13">
        <v>7.1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25</v>
      </c>
      <c r="E46" s="12" t="s">
        <v>20</v>
      </c>
      <c r="F46" s="13">
        <v>4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26</v>
      </c>
      <c r="E47" s="12" t="s">
        <v>20</v>
      </c>
      <c r="F47" s="13">
        <v>8.5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28</v>
      </c>
      <c r="E48" s="12" t="s">
        <v>22</v>
      </c>
      <c r="F48" s="13">
        <v>5.7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43</v>
      </c>
      <c r="E49" s="12" t="s">
        <v>15</v>
      </c>
      <c r="F49" s="13">
        <v>1</v>
      </c>
      <c r="G49" s="14">
        <f>+G50+G51+G52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34</v>
      </c>
      <c r="E50" s="12" t="s">
        <v>20</v>
      </c>
      <c r="F50" s="13">
        <v>0.4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21</v>
      </c>
      <c r="E51" s="12" t="s">
        <v>22</v>
      </c>
      <c r="F51" s="13">
        <v>2.9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44</v>
      </c>
      <c r="E52" s="12" t="s">
        <v>45</v>
      </c>
      <c r="F52" s="13">
        <v>0.02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26" t="s">
        <v>46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26" t="s">
        <v>46</v>
      </c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47</v>
      </c>
      <c r="E55" s="12" t="s">
        <v>15</v>
      </c>
      <c r="F55" s="13">
        <v>1</v>
      </c>
      <c r="G55" s="14">
        <f>+G56+G57+G58+G59+G60+G61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35</v>
      </c>
      <c r="E56" s="12" t="s">
        <v>20</v>
      </c>
      <c r="F56" s="13">
        <v>1.1000000000000001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48</v>
      </c>
      <c r="E57" s="12" t="s">
        <v>49</v>
      </c>
      <c r="F57" s="13">
        <v>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50</v>
      </c>
      <c r="E58" s="12" t="s">
        <v>22</v>
      </c>
      <c r="F58" s="13">
        <v>2.2000000000000002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51</v>
      </c>
      <c r="E59" s="12" t="s">
        <v>22</v>
      </c>
      <c r="F59" s="13">
        <v>4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25</v>
      </c>
      <c r="E60" s="12" t="s">
        <v>20</v>
      </c>
      <c r="F60" s="13">
        <v>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40</v>
      </c>
      <c r="E61" s="12" t="s">
        <v>20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26" t="s">
        <v>52</v>
      </c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2" customHeight="1">
      <c r="A63" s="10"/>
      <c r="B63" s="11"/>
      <c r="C63" s="26" t="s">
        <v>53</v>
      </c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19" t="s">
        <v>53</v>
      </c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54</v>
      </c>
      <c r="E65" s="12" t="s">
        <v>49</v>
      </c>
      <c r="F65" s="13">
        <v>80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26" t="s">
        <v>55</v>
      </c>
      <c r="C66" s="27"/>
      <c r="D66" s="28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2</v>
      </c>
    </row>
    <row r="67" spans="1:10" ht="42" customHeight="1">
      <c r="A67" s="10"/>
      <c r="B67" s="11"/>
      <c r="C67" s="26" t="s">
        <v>55</v>
      </c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19" t="s">
        <v>55</v>
      </c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56</v>
      </c>
      <c r="E69" s="12" t="s">
        <v>22</v>
      </c>
      <c r="F69" s="13">
        <v>200.5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26" t="s">
        <v>57</v>
      </c>
      <c r="C70" s="27"/>
      <c r="D70" s="28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2</v>
      </c>
    </row>
    <row r="71" spans="1:10" ht="42" customHeight="1">
      <c r="A71" s="10"/>
      <c r="B71" s="11"/>
      <c r="C71" s="26" t="s">
        <v>57</v>
      </c>
      <c r="D71" s="28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19" t="s">
        <v>58</v>
      </c>
      <c r="E72" s="12" t="s">
        <v>15</v>
      </c>
      <c r="F72" s="13">
        <v>1</v>
      </c>
      <c r="G72" s="14">
        <f>+G73+G74</f>
        <v>0</v>
      </c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25</v>
      </c>
      <c r="E73" s="12" t="s">
        <v>20</v>
      </c>
      <c r="F73" s="13">
        <v>14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59</v>
      </c>
      <c r="E74" s="12" t="s">
        <v>20</v>
      </c>
      <c r="F74" s="13">
        <v>28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26" t="s">
        <v>60</v>
      </c>
      <c r="C75" s="27"/>
      <c r="D75" s="28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2</v>
      </c>
    </row>
    <row r="76" spans="1:10" ht="42" customHeight="1">
      <c r="A76" s="10"/>
      <c r="B76" s="11"/>
      <c r="C76" s="26" t="s">
        <v>60</v>
      </c>
      <c r="D76" s="28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3</v>
      </c>
    </row>
    <row r="77" spans="1:10" ht="42" customHeight="1">
      <c r="A77" s="10"/>
      <c r="B77" s="11"/>
      <c r="C77" s="11"/>
      <c r="D77" s="19" t="s">
        <v>60</v>
      </c>
      <c r="E77" s="12" t="s">
        <v>15</v>
      </c>
      <c r="F77" s="13">
        <v>1</v>
      </c>
      <c r="G77" s="14">
        <f>+G78+G79+G80+G81+G82+G83+G84+G85+G86+G87</f>
        <v>0</v>
      </c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34</v>
      </c>
      <c r="E78" s="12" t="s">
        <v>20</v>
      </c>
      <c r="F78" s="13">
        <v>22.7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21</v>
      </c>
      <c r="E79" s="12" t="s">
        <v>22</v>
      </c>
      <c r="F79" s="13">
        <v>102.4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42" t="s">
        <v>35</v>
      </c>
      <c r="E80" s="12" t="s">
        <v>20</v>
      </c>
      <c r="F80" s="13">
        <v>14.5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36</v>
      </c>
      <c r="E81" s="12" t="s">
        <v>20</v>
      </c>
      <c r="F81" s="13">
        <v>2.9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37</v>
      </c>
      <c r="E82" s="12" t="s">
        <v>22</v>
      </c>
      <c r="F82" s="13">
        <v>2.6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42" t="s">
        <v>38</v>
      </c>
      <c r="E83" s="12" t="s">
        <v>20</v>
      </c>
      <c r="F83" s="13">
        <v>2.4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39</v>
      </c>
      <c r="E84" s="12" t="s">
        <v>22</v>
      </c>
      <c r="F84" s="13">
        <v>41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40</v>
      </c>
      <c r="E85" s="12" t="s">
        <v>20</v>
      </c>
      <c r="F85" s="13">
        <v>33.299999999999997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25</v>
      </c>
      <c r="E86" s="12" t="s">
        <v>20</v>
      </c>
      <c r="F86" s="13">
        <v>136.1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26</v>
      </c>
      <c r="E87" s="12" t="s">
        <v>20</v>
      </c>
      <c r="F87" s="13">
        <v>7</v>
      </c>
      <c r="G87" s="20"/>
      <c r="H87" s="2"/>
      <c r="I87" s="15">
        <v>78</v>
      </c>
      <c r="J87" s="15">
        <v>4</v>
      </c>
    </row>
    <row r="88" spans="1:10" ht="42" customHeight="1">
      <c r="A88" s="29" t="s">
        <v>61</v>
      </c>
      <c r="B88" s="27"/>
      <c r="C88" s="27"/>
      <c r="D88" s="28"/>
      <c r="E88" s="12" t="s">
        <v>15</v>
      </c>
      <c r="F88" s="13">
        <v>1</v>
      </c>
      <c r="G88" s="14">
        <f>+G89+G101</f>
        <v>0</v>
      </c>
      <c r="H88" s="2"/>
      <c r="I88" s="15">
        <v>79</v>
      </c>
      <c r="J88" s="15"/>
    </row>
    <row r="89" spans="1:10" ht="42" customHeight="1">
      <c r="A89" s="29" t="s">
        <v>62</v>
      </c>
      <c r="B89" s="27"/>
      <c r="C89" s="27"/>
      <c r="D89" s="28"/>
      <c r="E89" s="12" t="s">
        <v>15</v>
      </c>
      <c r="F89" s="13">
        <v>1</v>
      </c>
      <c r="G89" s="14">
        <f>+G90+G91+G96</f>
        <v>0</v>
      </c>
      <c r="H89" s="2"/>
      <c r="I89" s="15">
        <v>80</v>
      </c>
      <c r="J89" s="15">
        <v>200</v>
      </c>
    </row>
    <row r="90" spans="1:10" ht="42" customHeight="1">
      <c r="A90" s="29" t="s">
        <v>63</v>
      </c>
      <c r="B90" s="27"/>
      <c r="C90" s="27"/>
      <c r="D90" s="28"/>
      <c r="E90" s="12" t="s">
        <v>15</v>
      </c>
      <c r="F90" s="13">
        <v>1</v>
      </c>
      <c r="G90" s="20"/>
      <c r="H90" s="2"/>
      <c r="I90" s="15">
        <v>81</v>
      </c>
      <c r="J90" s="15"/>
    </row>
    <row r="91" spans="1:10" ht="42" customHeight="1">
      <c r="A91" s="29" t="s">
        <v>64</v>
      </c>
      <c r="B91" s="27"/>
      <c r="C91" s="27"/>
      <c r="D91" s="28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1</v>
      </c>
    </row>
    <row r="92" spans="1:10" ht="42" customHeight="1">
      <c r="A92" s="10"/>
      <c r="B92" s="26" t="s">
        <v>64</v>
      </c>
      <c r="C92" s="27"/>
      <c r="D92" s="28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2</v>
      </c>
    </row>
    <row r="93" spans="1:10" ht="42" customHeight="1">
      <c r="A93" s="10"/>
      <c r="B93" s="11"/>
      <c r="C93" s="26" t="s">
        <v>64</v>
      </c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3</v>
      </c>
    </row>
    <row r="94" spans="1:10" ht="42" customHeight="1">
      <c r="A94" s="10"/>
      <c r="B94" s="11"/>
      <c r="C94" s="11"/>
      <c r="D94" s="19" t="s">
        <v>65</v>
      </c>
      <c r="E94" s="12" t="s">
        <v>15</v>
      </c>
      <c r="F94" s="13">
        <v>1</v>
      </c>
      <c r="G94" s="14">
        <f>+G95</f>
        <v>0</v>
      </c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66</v>
      </c>
      <c r="E95" s="12" t="s">
        <v>32</v>
      </c>
      <c r="F95" s="13">
        <v>30</v>
      </c>
      <c r="G95" s="20"/>
      <c r="H95" s="2"/>
      <c r="I95" s="15">
        <v>86</v>
      </c>
      <c r="J95" s="15">
        <v>4</v>
      </c>
    </row>
    <row r="96" spans="1:10" ht="42" customHeight="1">
      <c r="A96" s="29" t="s">
        <v>67</v>
      </c>
      <c r="B96" s="27"/>
      <c r="C96" s="27"/>
      <c r="D96" s="28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1</v>
      </c>
    </row>
    <row r="97" spans="1:10" ht="42" customHeight="1">
      <c r="A97" s="10"/>
      <c r="B97" s="26" t="s">
        <v>67</v>
      </c>
      <c r="C97" s="27"/>
      <c r="D97" s="28"/>
      <c r="E97" s="12" t="s">
        <v>15</v>
      </c>
      <c r="F97" s="13">
        <v>1</v>
      </c>
      <c r="G97" s="14">
        <f>+G98</f>
        <v>0</v>
      </c>
      <c r="H97" s="2"/>
      <c r="I97" s="15">
        <v>88</v>
      </c>
      <c r="J97" s="15">
        <v>2</v>
      </c>
    </row>
    <row r="98" spans="1:10" ht="42" customHeight="1">
      <c r="A98" s="10"/>
      <c r="B98" s="11"/>
      <c r="C98" s="26" t="s">
        <v>67</v>
      </c>
      <c r="D98" s="28"/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19" t="s">
        <v>68</v>
      </c>
      <c r="E99" s="12" t="s">
        <v>15</v>
      </c>
      <c r="F99" s="13">
        <v>1</v>
      </c>
      <c r="G99" s="14">
        <f>+G100</f>
        <v>0</v>
      </c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69</v>
      </c>
      <c r="E100" s="12" t="s">
        <v>70</v>
      </c>
      <c r="F100" s="13">
        <v>5</v>
      </c>
      <c r="G100" s="20"/>
      <c r="H100" s="2"/>
      <c r="I100" s="15">
        <v>91</v>
      </c>
      <c r="J100" s="15">
        <v>4</v>
      </c>
    </row>
    <row r="101" spans="1:10" ht="42" customHeight="1">
      <c r="A101" s="29" t="s">
        <v>71</v>
      </c>
      <c r="B101" s="27"/>
      <c r="C101" s="27"/>
      <c r="D101" s="28"/>
      <c r="E101" s="12" t="s">
        <v>15</v>
      </c>
      <c r="F101" s="13">
        <v>1</v>
      </c>
      <c r="G101" s="20"/>
      <c r="H101" s="2"/>
      <c r="I101" s="15">
        <v>92</v>
      </c>
      <c r="J101" s="15">
        <v>210</v>
      </c>
    </row>
    <row r="102" spans="1:10" ht="42" customHeight="1">
      <c r="A102" s="29" t="s">
        <v>72</v>
      </c>
      <c r="B102" s="27"/>
      <c r="C102" s="27"/>
      <c r="D102" s="28"/>
      <c r="E102" s="12" t="s">
        <v>15</v>
      </c>
      <c r="F102" s="13">
        <v>1</v>
      </c>
      <c r="G102" s="20"/>
      <c r="H102" s="2"/>
      <c r="I102" s="15">
        <v>93</v>
      </c>
      <c r="J102" s="15">
        <v>220</v>
      </c>
    </row>
    <row r="103" spans="1:10" ht="42" customHeight="1">
      <c r="A103" s="30" t="s">
        <v>73</v>
      </c>
      <c r="B103" s="31"/>
      <c r="C103" s="31"/>
      <c r="D103" s="32"/>
      <c r="E103" s="21" t="s">
        <v>15</v>
      </c>
      <c r="F103" s="22">
        <v>1</v>
      </c>
      <c r="G103" s="23">
        <f>+G10+G102</f>
        <v>0</v>
      </c>
      <c r="H103" s="24"/>
      <c r="I103" s="25">
        <v>94</v>
      </c>
      <c r="J103" s="25">
        <v>30</v>
      </c>
    </row>
    <row r="104" spans="1:10" ht="42" customHeight="1">
      <c r="A104" s="33" t="s">
        <v>11</v>
      </c>
      <c r="B104" s="34"/>
      <c r="C104" s="34"/>
      <c r="D104" s="35"/>
      <c r="E104" s="16" t="s">
        <v>12</v>
      </c>
      <c r="F104" s="17" t="s">
        <v>12</v>
      </c>
      <c r="G104" s="18">
        <f>G103</f>
        <v>0</v>
      </c>
      <c r="I104" s="15">
        <v>95</v>
      </c>
      <c r="J104" s="15">
        <v>90</v>
      </c>
    </row>
    <row r="105" spans="1:10" ht="42" customHeight="1"/>
    <row r="106" spans="1:10" ht="42" customHeight="1"/>
  </sheetData>
  <sheetProtection password="FD80" sheet="1" objects="1" scenarios="1"/>
  <mergeCells count="36">
    <mergeCell ref="A9:D9"/>
    <mergeCell ref="F3:G3"/>
    <mergeCell ref="F4:G4"/>
    <mergeCell ref="F5:G5"/>
    <mergeCell ref="A7:G7"/>
    <mergeCell ref="B8:G8"/>
    <mergeCell ref="B66:D66"/>
    <mergeCell ref="A104:D104"/>
    <mergeCell ref="A10:D10"/>
    <mergeCell ref="A11:D11"/>
    <mergeCell ref="A12:D12"/>
    <mergeCell ref="B13:D13"/>
    <mergeCell ref="C14:D14"/>
    <mergeCell ref="B25:D25"/>
    <mergeCell ref="C26:D26"/>
    <mergeCell ref="B53:D53"/>
    <mergeCell ref="C54:D54"/>
    <mergeCell ref="B62:D62"/>
    <mergeCell ref="C63:D63"/>
    <mergeCell ref="A96:D96"/>
    <mergeCell ref="C67:D67"/>
    <mergeCell ref="B70:D70"/>
    <mergeCell ref="C71:D71"/>
    <mergeCell ref="B75:D75"/>
    <mergeCell ref="C76:D76"/>
    <mergeCell ref="A88:D88"/>
    <mergeCell ref="A89:D89"/>
    <mergeCell ref="A90:D90"/>
    <mergeCell ref="A91:D91"/>
    <mergeCell ref="B92:D92"/>
    <mergeCell ref="C93:D93"/>
    <mergeCell ref="B97:D97"/>
    <mergeCell ref="C98:D98"/>
    <mergeCell ref="A101:D101"/>
    <mergeCell ref="A102:D102"/>
    <mergeCell ref="A103:D10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2019-07-24T01:52:21Z</dcterms:created>
  <dcterms:modified xsi:type="dcterms:W3CDTF">2019-07-24T01:55:14Z</dcterms:modified>
</cp:coreProperties>
</file>